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20" windowWidth="2370" windowHeight="1170" firstSheet="1" activeTab="6"/>
  </bookViews>
  <sheets>
    <sheet name="(A) Taglio Tappeto erboso (...)" sheetId="1" r:id="rId1"/>
    <sheet name="(B) Taglio Banchine stradali" sheetId="2" r:id="rId2"/>
    <sheet name="(C) Potature siepi (...)" sheetId="3" r:id="rId3"/>
    <sheet name="(D) Interventi di Diserbo" sheetId="4" r:id="rId4"/>
    <sheet name="(E) Fornitura terriccio (...)" sheetId="5" r:id="rId5"/>
    <sheet name="(F)Potature piante (...)" sheetId="7" r:id="rId6"/>
    <sheet name="QUADRO ECONOMICO" sheetId="8" r:id="rId7"/>
  </sheets>
  <definedNames>
    <definedName name="OLE_LINK1" localSheetId="0">'(A) Taglio Tappeto erboso (...)'!#REF!</definedName>
  </definedNames>
  <calcPr calcId="145621"/>
</workbook>
</file>

<file path=xl/calcChain.xml><?xml version="1.0" encoding="utf-8"?>
<calcChain xmlns="http://schemas.openxmlformats.org/spreadsheetml/2006/main">
  <c r="G6" i="1" l="1"/>
  <c r="G6" i="7" l="1"/>
  <c r="I11" i="5"/>
  <c r="F14" i="2"/>
  <c r="G14" i="2" s="1"/>
  <c r="G28" i="1"/>
  <c r="H28" i="1" s="1"/>
  <c r="G27" i="1"/>
  <c r="H27" i="1" s="1"/>
  <c r="G26" i="1"/>
  <c r="H26" i="1" s="1"/>
  <c r="G25" i="1"/>
  <c r="H25" i="1"/>
  <c r="B4" i="8" l="1"/>
  <c r="B5" i="8" s="1"/>
  <c r="G17" i="4"/>
  <c r="B6" i="8"/>
  <c r="G7" i="3"/>
  <c r="F13" i="2"/>
  <c r="G13" i="2" s="1"/>
  <c r="F12" i="2"/>
  <c r="G12" i="2" s="1"/>
  <c r="G11" i="1"/>
  <c r="H11" i="1" s="1"/>
  <c r="G10" i="1"/>
  <c r="F5" i="2"/>
  <c r="B8" i="8" l="1"/>
  <c r="G10" i="4"/>
  <c r="G9" i="4"/>
  <c r="G7" i="4"/>
  <c r="G6" i="4"/>
  <c r="G5" i="4"/>
  <c r="F6" i="3"/>
  <c r="G6" i="3" s="1"/>
  <c r="F7" i="3"/>
  <c r="F5" i="3"/>
  <c r="G5" i="3" s="1"/>
  <c r="G9" i="3" s="1"/>
  <c r="F6" i="2"/>
  <c r="G6" i="2" s="1"/>
  <c r="F7" i="2"/>
  <c r="G7" i="2" s="1"/>
  <c r="F8" i="2"/>
  <c r="G8" i="2" s="1"/>
  <c r="F9" i="2"/>
  <c r="G9" i="2" s="1"/>
  <c r="F10" i="2"/>
  <c r="G10" i="2" s="1"/>
  <c r="F11" i="2"/>
  <c r="G11" i="2" s="1"/>
  <c r="G16" i="1"/>
  <c r="H16" i="1" s="1"/>
  <c r="G21" i="1"/>
  <c r="H21" i="1" s="1"/>
  <c r="G22" i="1"/>
  <c r="H22" i="1" s="1"/>
  <c r="G23" i="1"/>
  <c r="H23" i="1" s="1"/>
  <c r="G24" i="1"/>
  <c r="H24" i="1" s="1"/>
  <c r="G20" i="1"/>
  <c r="H20" i="1" s="1"/>
  <c r="G19" i="1"/>
  <c r="H19" i="1" s="1"/>
  <c r="G18" i="1"/>
  <c r="H18" i="1" s="1"/>
  <c r="G14" i="1"/>
  <c r="H14" i="1" s="1"/>
  <c r="G15" i="1"/>
  <c r="H15" i="1" s="1"/>
  <c r="H10" i="1"/>
  <c r="G12" i="1"/>
  <c r="H12" i="1" s="1"/>
  <c r="G13" i="1"/>
  <c r="H13" i="1" s="1"/>
  <c r="G9" i="1"/>
  <c r="H9" i="1" s="1"/>
  <c r="H6" i="1"/>
  <c r="G7" i="1"/>
  <c r="H7" i="1" s="1"/>
  <c r="G8" i="1"/>
  <c r="H8" i="1" s="1"/>
  <c r="G5" i="1"/>
  <c r="H5" i="1" s="1"/>
  <c r="H30" i="1" l="1"/>
  <c r="G5" i="2"/>
  <c r="G16" i="2" s="1"/>
</calcChain>
</file>

<file path=xl/sharedStrings.xml><?xml version="1.0" encoding="utf-8"?>
<sst xmlns="http://schemas.openxmlformats.org/spreadsheetml/2006/main" count="158" uniqueCount="79">
  <si>
    <t>Descrizione intervento</t>
  </si>
  <si>
    <t>Unità Misura superficie e numero interventi</t>
  </si>
  <si>
    <t>Prezzo</t>
  </si>
  <si>
    <t xml:space="preserve">Unitario </t>
  </si>
  <si>
    <t>Importo parziale €</t>
  </si>
  <si>
    <t>Importo totale €</t>
  </si>
  <si>
    <t>(A) Taglio Tappeto erboso, raccolta e smaltimento</t>
  </si>
  <si>
    <t>Via Oldrini</t>
  </si>
  <si>
    <t>Mq</t>
  </si>
  <si>
    <t>V.le Italia</t>
  </si>
  <si>
    <t>Via Verdi;</t>
  </si>
  <si>
    <t>Area di Via Gargioni e aiuole poste nell’area destinata a parcheggio;</t>
  </si>
  <si>
    <t>Ciclabile vialetto cimitero Dovera, compresa l’area destinata a parcheggio e aiuole;</t>
  </si>
  <si>
    <t>Scuole elementari di Dovera;</t>
  </si>
  <si>
    <t>Scuole Medie e Palestra di Dovera;</t>
  </si>
  <si>
    <t>Parco di Via Turati e parcheggio;</t>
  </si>
  <si>
    <t>Scuole elementari di Postino e parcheggio;</t>
  </si>
  <si>
    <t>Via Farinoli;</t>
  </si>
  <si>
    <t>Zone verdi interni cimiteri di Dovera e Postino</t>
  </si>
  <si>
    <t>(Nei cimiteri il taglio va effettuato ogni 2/3 settimane in base all’altezza dell’erba);</t>
  </si>
  <si>
    <t>Ciclabile vialetto cimitero di Postino e parcheggio;</t>
  </si>
  <si>
    <t>Scuola materna di Roncadello;</t>
  </si>
  <si>
    <t>Area mercato e Parcheggio;</t>
  </si>
  <si>
    <t>Aiuola via Palestro</t>
  </si>
  <si>
    <t>Aiuola via UmbertoI/Via Aldo Moro;</t>
  </si>
  <si>
    <t>Piazzole str.per San Rocco</t>
  </si>
  <si>
    <t>Ponti, Via Ferri e Via Turati</t>
  </si>
  <si>
    <t>TOTALE INTERVENTO</t>
  </si>
  <si>
    <t>(B) Taglio Banchine stradali</t>
  </si>
  <si>
    <t>Via  Lungo Parco Roncadello</t>
  </si>
  <si>
    <t>Via P.Rancati</t>
  </si>
  <si>
    <t>Viale cimitero Roncadello e aiuola</t>
  </si>
  <si>
    <t>Via Folla fino incrocio Via  Garibaldi</t>
  </si>
  <si>
    <t>Area Verde “Vialetto 8 Marzo” e tratto via Betulle</t>
  </si>
  <si>
    <t>Vicolo Madonnina da incrocio Via Vittorio E a ponte attraversamento roggia</t>
  </si>
  <si>
    <t>Via Don sante Tosi</t>
  </si>
  <si>
    <t>(C) Potature siepi,raccolta materiale e smaltimento</t>
  </si>
  <si>
    <t>Siepi Parco Oldrini</t>
  </si>
  <si>
    <t>mt</t>
  </si>
  <si>
    <t>Siepi Via Barni</t>
  </si>
  <si>
    <t>(D) Interventi di Diserbo</t>
  </si>
  <si>
    <t>Parcheggio Via Stradivari</t>
  </si>
  <si>
    <t>Ponti Via Ferri e Via Turati</t>
  </si>
  <si>
    <t>Area Piazza Giovanni Paolo II</t>
  </si>
  <si>
    <t>Parcheggio Via P.Gargioni</t>
  </si>
  <si>
    <t>Vialetto “8 Marzo”</t>
  </si>
  <si>
    <t>Piazza XXV Aprile</t>
  </si>
  <si>
    <t>a corpo</t>
  </si>
  <si>
    <t>Cimitero Roncadello</t>
  </si>
  <si>
    <t>Cimitero Dovera</t>
  </si>
  <si>
    <t>Piazzole Strada per S. Rocco</t>
  </si>
  <si>
    <r>
      <t>(E) Fornitura terriccio  universale  e posa fiori  - Annuali o Stagionali o perenni</t>
    </r>
    <r>
      <rPr>
        <b/>
        <i/>
        <sz val="12"/>
        <color indexed="8"/>
        <rFont val="Times New Roman"/>
        <family val="1"/>
      </rPr>
      <t xml:space="preserve"> -</t>
    </r>
  </si>
  <si>
    <t>Via XIV Maggio</t>
  </si>
  <si>
    <t>n.</t>
  </si>
  <si>
    <t>Via della Chiesa Roncadello</t>
  </si>
  <si>
    <t>Piazza della Chiesa di Postino</t>
  </si>
  <si>
    <t>A corpo</t>
  </si>
  <si>
    <t>QUADRO ECONOMICO</t>
  </si>
  <si>
    <t>LAVORI</t>
  </si>
  <si>
    <t>IMPORTO LAVORI SOGGETTI A RIBASSO</t>
  </si>
  <si>
    <t>IVA (22%)</t>
  </si>
  <si>
    <t>Gli operatori devono essere in possesso delle autorizzazioni (patentino) ai sensi di legge</t>
  </si>
  <si>
    <t>Interventi di potatura al patrimonio comunale consistente in intervento annuo, pari a 60 h da suddividersi in base alle necessità indicate dal comune</t>
  </si>
  <si>
    <t>Via Colombo area verde zona Piazzola ecologica ;</t>
  </si>
  <si>
    <t>Viale Tigli</t>
  </si>
  <si>
    <t>Viale Italia</t>
  </si>
  <si>
    <r>
      <t xml:space="preserve">Siepe Via Lodi, Via Europa Lato roggia </t>
    </r>
    <r>
      <rPr>
        <b/>
        <sz val="14"/>
        <color indexed="8"/>
        <rFont val="Times New Roman"/>
        <family val="1"/>
      </rPr>
      <t>*</t>
    </r>
  </si>
  <si>
    <r>
      <rPr>
        <b/>
        <sz val="14"/>
        <color indexed="8"/>
        <rFont val="Times New Roman"/>
        <family val="1"/>
      </rPr>
      <t>*</t>
    </r>
    <r>
      <rPr>
        <sz val="12"/>
        <color indexed="8"/>
        <rFont val="Times New Roman"/>
        <family val="1"/>
      </rPr>
      <t xml:space="preserve">  Nel primo taglio la siepe va portata ad un altezza max di 80 cm. I tagli successivi son di contenimento</t>
    </r>
  </si>
  <si>
    <t>Fontanile cimitero</t>
  </si>
  <si>
    <t>Fontanile "El Ri"</t>
  </si>
  <si>
    <t>Scuola materna Dovera</t>
  </si>
  <si>
    <t>Scuola materna Postino</t>
  </si>
  <si>
    <t xml:space="preserve">Vicolo Torchio </t>
  </si>
  <si>
    <t>Cimitero Postino esterno</t>
  </si>
  <si>
    <t xml:space="preserve">Cimitero Postino </t>
  </si>
  <si>
    <t>Fioriera "La Piazzetta"</t>
  </si>
  <si>
    <t>Interventi di potatura dei cipressi , presso i cimiteri di Dovera e Roncadello</t>
  </si>
  <si>
    <t>ONERI PER LA SICUREZZA (2% importo non soggetto a ribasso)</t>
  </si>
  <si>
    <t>(F)Potature piante patrimonio Comunale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</si>
</sst>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0"/>
  </numFmts>
  <fonts count="9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b/>
      <i/>
      <sz val="12"/>
      <color indexed="8"/>
      <name val="Century Gothic"/>
      <family val="2"/>
    </font>
    <font>
      <sz val="11"/>
      <color indexed="8"/>
      <name val="Times New Roman"/>
      <family val="1"/>
    </font>
    <font>
      <sz val="8"/>
      <name val="Calibri"/>
      <family val="2"/>
    </font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121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4" fontId="2" fillId="2" borderId="4" xfId="0" applyNumberFormat="1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center" wrapText="1"/>
    </xf>
    <xf numFmtId="0" fontId="1" fillId="0" borderId="6" xfId="0" applyFont="1" applyBorder="1" applyAlignment="1">
      <alignment horizontal="center" vertical="center" wrapText="1"/>
    </xf>
    <xf numFmtId="4" fontId="0" fillId="0" borderId="0" xfId="0" applyNumberFormat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1" fillId="0" borderId="7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 wrapText="1"/>
    </xf>
    <xf numFmtId="4" fontId="2" fillId="2" borderId="8" xfId="0" applyNumberFormat="1" applyFont="1" applyFill="1" applyBorder="1" applyAlignment="1">
      <alignment horizontal="center" vertical="center" wrapText="1"/>
    </xf>
    <xf numFmtId="4" fontId="2" fillId="2" borderId="9" xfId="0" applyNumberFormat="1" applyFont="1" applyFill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43" fontId="1" fillId="0" borderId="7" xfId="0" applyNumberFormat="1" applyFont="1" applyBorder="1" applyAlignment="1">
      <alignment horizontal="center" vertical="center" wrapText="1"/>
    </xf>
    <xf numFmtId="43" fontId="3" fillId="2" borderId="7" xfId="0" applyNumberFormat="1" applyFont="1" applyFill="1" applyBorder="1" applyAlignment="1">
      <alignment horizontal="center" vertical="center" wrapText="1"/>
    </xf>
    <xf numFmtId="43" fontId="5" fillId="0" borderId="0" xfId="0" applyNumberFormat="1" applyFont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 wrapText="1"/>
    </xf>
    <xf numFmtId="164" fontId="1" fillId="0" borderId="14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center" vertical="center" wrapText="1"/>
    </xf>
    <xf numFmtId="4" fontId="1" fillId="0" borderId="14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4" fontId="3" fillId="0" borderId="13" xfId="0" applyNumberFormat="1" applyFont="1" applyBorder="1" applyAlignment="1">
      <alignment vertical="center" wrapText="1"/>
    </xf>
    <xf numFmtId="164" fontId="3" fillId="0" borderId="13" xfId="0" applyNumberFormat="1" applyFont="1" applyBorder="1" applyAlignment="1">
      <alignment vertical="center" wrapText="1"/>
    </xf>
    <xf numFmtId="164" fontId="3" fillId="0" borderId="4" xfId="0" applyNumberFormat="1" applyFont="1" applyBorder="1" applyAlignment="1">
      <alignment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center" vertical="center" wrapText="1"/>
    </xf>
    <xf numFmtId="4" fontId="1" fillId="0" borderId="16" xfId="0" applyNumberFormat="1" applyFont="1" applyBorder="1" applyAlignment="1">
      <alignment horizontal="center" vertical="center" wrapText="1"/>
    </xf>
    <xf numFmtId="164" fontId="1" fillId="0" borderId="16" xfId="0" applyNumberFormat="1" applyFont="1" applyBorder="1" applyAlignment="1">
      <alignment horizontal="center" vertical="center" wrapText="1"/>
    </xf>
    <xf numFmtId="164" fontId="1" fillId="0" borderId="17" xfId="0" applyNumberFormat="1" applyFont="1" applyBorder="1" applyAlignment="1">
      <alignment horizontal="center" vertical="center" wrapText="1"/>
    </xf>
    <xf numFmtId="43" fontId="1" fillId="0" borderId="7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9" fontId="5" fillId="0" borderId="0" xfId="1" applyFont="1" applyAlignment="1">
      <alignment horizontal="center" vertical="center" wrapText="1"/>
    </xf>
    <xf numFmtId="0" fontId="1" fillId="0" borderId="18" xfId="0" applyFont="1" applyBorder="1" applyAlignment="1">
      <alignment horizontal="left" vertical="center" wrapText="1"/>
    </xf>
    <xf numFmtId="0" fontId="3" fillId="2" borderId="18" xfId="0" applyFont="1" applyFill="1" applyBorder="1" applyAlignment="1">
      <alignment horizontal="center" vertical="center" wrapText="1"/>
    </xf>
    <xf numFmtId="4" fontId="1" fillId="0" borderId="19" xfId="0" applyNumberFormat="1" applyFont="1" applyBorder="1" applyAlignment="1">
      <alignment horizontal="center" vertical="center" wrapText="1"/>
    </xf>
    <xf numFmtId="4" fontId="1" fillId="0" borderId="20" xfId="0" applyNumberFormat="1" applyFont="1" applyBorder="1" applyAlignment="1">
      <alignment horizontal="center" vertical="center" wrapText="1"/>
    </xf>
    <xf numFmtId="4" fontId="1" fillId="0" borderId="21" xfId="0" applyNumberFormat="1" applyFont="1" applyBorder="1" applyAlignment="1">
      <alignment horizontal="center" vertical="center" wrapText="1"/>
    </xf>
    <xf numFmtId="4" fontId="1" fillId="0" borderId="22" xfId="0" applyNumberFormat="1" applyFont="1" applyBorder="1" applyAlignment="1">
      <alignment horizontal="center" vertical="center" wrapText="1"/>
    </xf>
    <xf numFmtId="4" fontId="1" fillId="0" borderId="23" xfId="0" applyNumberFormat="1" applyFont="1" applyBorder="1" applyAlignment="1">
      <alignment horizontal="center" vertical="center" wrapText="1"/>
    </xf>
    <xf numFmtId="4" fontId="1" fillId="0" borderId="24" xfId="0" applyNumberFormat="1" applyFont="1" applyBorder="1" applyAlignment="1">
      <alignment horizontal="center" vertical="center" wrapText="1"/>
    </xf>
    <xf numFmtId="4" fontId="2" fillId="2" borderId="7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4" fontId="1" fillId="0" borderId="7" xfId="0" applyNumberFormat="1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4" fontId="1" fillId="0" borderId="16" xfId="0" applyNumberFormat="1" applyFont="1" applyFill="1" applyBorder="1" applyAlignment="1">
      <alignment horizontal="center" vertical="center" wrapText="1"/>
    </xf>
    <xf numFmtId="164" fontId="1" fillId="0" borderId="16" xfId="0" applyNumberFormat="1" applyFont="1" applyFill="1" applyBorder="1" applyAlignment="1">
      <alignment horizontal="center" vertical="center" wrapText="1"/>
    </xf>
    <xf numFmtId="164" fontId="1" fillId="0" borderId="17" xfId="0" applyNumberFormat="1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4" fontId="2" fillId="2" borderId="1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" fontId="1" fillId="0" borderId="1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164" fontId="2" fillId="2" borderId="1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1" xfId="0" applyNumberFormat="1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" fontId="2" fillId="2" borderId="8" xfId="0" applyNumberFormat="1" applyFont="1" applyFill="1" applyBorder="1" applyAlignment="1">
      <alignment horizontal="center" vertical="center" wrapText="1"/>
    </xf>
    <xf numFmtId="4" fontId="2" fillId="2" borderId="9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10" xfId="0" applyBorder="1" applyAlignment="1">
      <alignment horizontal="left" vertical="center" wrapText="1"/>
    </xf>
    <xf numFmtId="0" fontId="1" fillId="0" borderId="18" xfId="0" applyFont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opLeftCell="A14" workbookViewId="0">
      <selection activeCell="H5" sqref="H5:H28"/>
    </sheetView>
  </sheetViews>
  <sheetFormatPr defaultColWidth="10.7109375" defaultRowHeight="15" x14ac:dyDescent="0.25"/>
  <cols>
    <col min="1" max="1" width="20.7109375" style="18" customWidth="1"/>
    <col min="2" max="5" width="10.7109375" style="18"/>
    <col min="6" max="6" width="10.7109375" style="19"/>
    <col min="7" max="7" width="11.7109375" style="19" bestFit="1" customWidth="1"/>
    <col min="8" max="8" width="10.7109375" style="19"/>
    <col min="9" max="16384" width="10.7109375" style="18"/>
  </cols>
  <sheetData>
    <row r="1" spans="1:9" ht="16.5" customHeight="1" x14ac:dyDescent="0.25">
      <c r="A1" s="87" t="s">
        <v>0</v>
      </c>
      <c r="B1" s="88"/>
      <c r="C1" s="87" t="s">
        <v>1</v>
      </c>
      <c r="D1" s="91"/>
      <c r="E1" s="88"/>
      <c r="F1" s="8" t="s">
        <v>2</v>
      </c>
      <c r="G1" s="82" t="s">
        <v>4</v>
      </c>
      <c r="H1" s="82" t="s">
        <v>5</v>
      </c>
    </row>
    <row r="2" spans="1:9" ht="16.5" customHeight="1" thickBot="1" x14ac:dyDescent="0.3">
      <c r="A2" s="89"/>
      <c r="B2" s="90"/>
      <c r="C2" s="89"/>
      <c r="D2" s="92"/>
      <c r="E2" s="90"/>
      <c r="F2" s="7" t="s">
        <v>3</v>
      </c>
      <c r="G2" s="83"/>
      <c r="H2" s="83"/>
    </row>
    <row r="3" spans="1:9" ht="18" customHeight="1" thickBot="1" x14ac:dyDescent="0.3">
      <c r="A3" s="72" t="s">
        <v>6</v>
      </c>
      <c r="B3" s="73"/>
      <c r="C3" s="73"/>
      <c r="D3" s="73"/>
      <c r="E3" s="73"/>
      <c r="F3" s="73"/>
      <c r="G3" s="73"/>
      <c r="H3" s="74"/>
    </row>
    <row r="4" spans="1:9" ht="16.5" thickBot="1" x14ac:dyDescent="0.3">
      <c r="A4" s="76"/>
      <c r="B4" s="84"/>
      <c r="C4" s="84"/>
      <c r="D4" s="84"/>
      <c r="E4" s="84"/>
      <c r="F4" s="84"/>
      <c r="G4" s="84"/>
      <c r="H4" s="77"/>
    </row>
    <row r="5" spans="1:9" ht="16.5" thickBot="1" x14ac:dyDescent="0.3">
      <c r="A5" s="3" t="s">
        <v>7</v>
      </c>
      <c r="B5" s="76" t="s">
        <v>8</v>
      </c>
      <c r="C5" s="77"/>
      <c r="D5" s="4">
        <v>5300</v>
      </c>
      <c r="E5" s="4">
        <v>8</v>
      </c>
      <c r="F5" s="5">
        <v>0.05</v>
      </c>
      <c r="G5" s="5">
        <f>D5*F5</f>
        <v>265</v>
      </c>
      <c r="H5" s="5">
        <f>E5*G5</f>
        <v>2120</v>
      </c>
    </row>
    <row r="6" spans="1:9" ht="16.5" thickBot="1" x14ac:dyDescent="0.3">
      <c r="A6" s="3" t="s">
        <v>9</v>
      </c>
      <c r="B6" s="76" t="s">
        <v>8</v>
      </c>
      <c r="C6" s="77"/>
      <c r="D6" s="4">
        <v>5100</v>
      </c>
      <c r="E6" s="4">
        <v>7</v>
      </c>
      <c r="F6" s="5">
        <v>0.05</v>
      </c>
      <c r="G6" s="5">
        <f t="shared" ref="G6:G15" si="0">D6*F6</f>
        <v>255</v>
      </c>
      <c r="H6" s="5">
        <f t="shared" ref="H6:H15" si="1">E6*G6</f>
        <v>1785</v>
      </c>
    </row>
    <row r="7" spans="1:9" ht="16.5" thickBot="1" x14ac:dyDescent="0.3">
      <c r="A7" s="3" t="s">
        <v>10</v>
      </c>
      <c r="B7" s="76" t="s">
        <v>8</v>
      </c>
      <c r="C7" s="77"/>
      <c r="D7" s="4">
        <v>500</v>
      </c>
      <c r="E7" s="4">
        <v>7</v>
      </c>
      <c r="F7" s="5">
        <v>0.14000000000000001</v>
      </c>
      <c r="G7" s="5">
        <f t="shared" si="0"/>
        <v>70</v>
      </c>
      <c r="H7" s="5">
        <f t="shared" si="1"/>
        <v>490</v>
      </c>
      <c r="I7" s="19"/>
    </row>
    <row r="8" spans="1:9" ht="63.75" thickBot="1" x14ac:dyDescent="0.3">
      <c r="A8" s="3" t="s">
        <v>11</v>
      </c>
      <c r="B8" s="76" t="s">
        <v>8</v>
      </c>
      <c r="C8" s="77"/>
      <c r="D8" s="4">
        <v>2050</v>
      </c>
      <c r="E8" s="4">
        <v>7</v>
      </c>
      <c r="F8" s="5">
        <v>0.09</v>
      </c>
      <c r="G8" s="5">
        <f t="shared" si="0"/>
        <v>184.5</v>
      </c>
      <c r="H8" s="5">
        <f t="shared" si="1"/>
        <v>1291.5</v>
      </c>
    </row>
    <row r="9" spans="1:9" ht="79.5" thickBot="1" x14ac:dyDescent="0.3">
      <c r="A9" s="3" t="s">
        <v>12</v>
      </c>
      <c r="B9" s="76" t="s">
        <v>8</v>
      </c>
      <c r="C9" s="77"/>
      <c r="D9" s="4">
        <v>1765</v>
      </c>
      <c r="E9" s="4">
        <v>7</v>
      </c>
      <c r="F9" s="5">
        <v>0.09</v>
      </c>
      <c r="G9" s="5">
        <f t="shared" si="0"/>
        <v>158.85</v>
      </c>
      <c r="H9" s="5">
        <f t="shared" si="1"/>
        <v>1111.95</v>
      </c>
    </row>
    <row r="10" spans="1:9" ht="32.25" thickBot="1" x14ac:dyDescent="0.3">
      <c r="A10" s="3" t="s">
        <v>13</v>
      </c>
      <c r="B10" s="76" t="s">
        <v>8</v>
      </c>
      <c r="C10" s="77"/>
      <c r="D10" s="4">
        <v>2800</v>
      </c>
      <c r="E10" s="4">
        <v>7</v>
      </c>
      <c r="F10" s="5">
        <v>0.09</v>
      </c>
      <c r="G10" s="5">
        <f>D10*F10</f>
        <v>252</v>
      </c>
      <c r="H10" s="5">
        <f t="shared" si="1"/>
        <v>1764</v>
      </c>
    </row>
    <row r="11" spans="1:9" ht="32.25" thickBot="1" x14ac:dyDescent="0.3">
      <c r="A11" s="3" t="s">
        <v>14</v>
      </c>
      <c r="B11" s="76" t="s">
        <v>8</v>
      </c>
      <c r="C11" s="77"/>
      <c r="D11" s="4">
        <v>2000</v>
      </c>
      <c r="E11" s="4">
        <v>7</v>
      </c>
      <c r="F11" s="5">
        <v>0.09</v>
      </c>
      <c r="G11" s="5">
        <f>D11*F11</f>
        <v>180</v>
      </c>
      <c r="H11" s="5">
        <f>E11*G11</f>
        <v>1260</v>
      </c>
    </row>
    <row r="12" spans="1:9" ht="32.25" thickBot="1" x14ac:dyDescent="0.3">
      <c r="A12" s="3" t="s">
        <v>15</v>
      </c>
      <c r="B12" s="76" t="s">
        <v>8</v>
      </c>
      <c r="C12" s="77"/>
      <c r="D12" s="4">
        <v>2550</v>
      </c>
      <c r="E12" s="4">
        <v>7</v>
      </c>
      <c r="F12" s="5">
        <v>0.06</v>
      </c>
      <c r="G12" s="5">
        <f t="shared" si="0"/>
        <v>153</v>
      </c>
      <c r="H12" s="5">
        <f t="shared" si="1"/>
        <v>1071</v>
      </c>
    </row>
    <row r="13" spans="1:9" ht="32.25" thickBot="1" x14ac:dyDescent="0.3">
      <c r="A13" s="3" t="s">
        <v>16</v>
      </c>
      <c r="B13" s="76" t="s">
        <v>8</v>
      </c>
      <c r="C13" s="77"/>
      <c r="D13" s="4">
        <v>2800</v>
      </c>
      <c r="E13" s="4">
        <v>7</v>
      </c>
      <c r="F13" s="5">
        <v>0.09</v>
      </c>
      <c r="G13" s="5">
        <f t="shared" si="0"/>
        <v>252</v>
      </c>
      <c r="H13" s="5">
        <f t="shared" si="1"/>
        <v>1764</v>
      </c>
    </row>
    <row r="14" spans="1:9" ht="48" thickBot="1" x14ac:dyDescent="0.3">
      <c r="A14" s="3" t="s">
        <v>63</v>
      </c>
      <c r="B14" s="76" t="s">
        <v>8</v>
      </c>
      <c r="C14" s="77"/>
      <c r="D14" s="4">
        <v>4800</v>
      </c>
      <c r="E14" s="4">
        <v>7</v>
      </c>
      <c r="F14" s="5">
        <v>0.05</v>
      </c>
      <c r="G14" s="5">
        <f t="shared" si="0"/>
        <v>240</v>
      </c>
      <c r="H14" s="5">
        <f t="shared" si="1"/>
        <v>1680</v>
      </c>
    </row>
    <row r="15" spans="1:9" ht="16.5" thickBot="1" x14ac:dyDescent="0.3">
      <c r="A15" s="3" t="s">
        <v>17</v>
      </c>
      <c r="B15" s="76" t="s">
        <v>8</v>
      </c>
      <c r="C15" s="77"/>
      <c r="D15" s="4">
        <v>300</v>
      </c>
      <c r="E15" s="4">
        <v>7</v>
      </c>
      <c r="F15" s="5">
        <v>0.14000000000000001</v>
      </c>
      <c r="G15" s="5">
        <f t="shared" si="0"/>
        <v>42.000000000000007</v>
      </c>
      <c r="H15" s="5">
        <f t="shared" si="1"/>
        <v>294.00000000000006</v>
      </c>
    </row>
    <row r="16" spans="1:9" ht="48" thickBot="1" x14ac:dyDescent="0.3">
      <c r="A16" s="10" t="s">
        <v>18</v>
      </c>
      <c r="B16" s="68" t="s">
        <v>8</v>
      </c>
      <c r="C16" s="69"/>
      <c r="D16" s="66">
        <v>1300</v>
      </c>
      <c r="E16" s="66">
        <v>15</v>
      </c>
      <c r="F16" s="85">
        <v>0.16</v>
      </c>
      <c r="G16" s="85">
        <f>D16*F16</f>
        <v>208</v>
      </c>
      <c r="H16" s="85">
        <f>E16*G16</f>
        <v>3120</v>
      </c>
    </row>
    <row r="17" spans="1:8" ht="63.75" thickBot="1" x14ac:dyDescent="0.3">
      <c r="A17" s="12" t="s">
        <v>19</v>
      </c>
      <c r="B17" s="70"/>
      <c r="C17" s="71"/>
      <c r="D17" s="67"/>
      <c r="E17" s="67"/>
      <c r="F17" s="86"/>
      <c r="G17" s="86"/>
      <c r="H17" s="86"/>
    </row>
    <row r="18" spans="1:8" ht="48" thickBot="1" x14ac:dyDescent="0.3">
      <c r="A18" s="3" t="s">
        <v>20</v>
      </c>
      <c r="B18" s="76" t="s">
        <v>8</v>
      </c>
      <c r="C18" s="77"/>
      <c r="D18" s="4">
        <v>820</v>
      </c>
      <c r="E18" s="4">
        <v>7</v>
      </c>
      <c r="F18" s="5">
        <v>0.09</v>
      </c>
      <c r="G18" s="5">
        <f>D18*F18</f>
        <v>73.8</v>
      </c>
      <c r="H18" s="5">
        <f>E18*G18</f>
        <v>516.6</v>
      </c>
    </row>
    <row r="19" spans="1:8" ht="32.25" thickBot="1" x14ac:dyDescent="0.3">
      <c r="A19" s="3" t="s">
        <v>21</v>
      </c>
      <c r="B19" s="76" t="s">
        <v>8</v>
      </c>
      <c r="C19" s="77"/>
      <c r="D19" s="4">
        <v>1500</v>
      </c>
      <c r="E19" s="4">
        <v>7</v>
      </c>
      <c r="F19" s="5">
        <v>0.15</v>
      </c>
      <c r="G19" s="5">
        <f t="shared" ref="G19:G28" si="2">D19*F19</f>
        <v>225</v>
      </c>
      <c r="H19" s="5">
        <f t="shared" ref="H19:H28" si="3">E19*G19</f>
        <v>1575</v>
      </c>
    </row>
    <row r="20" spans="1:8" ht="32.25" thickBot="1" x14ac:dyDescent="0.3">
      <c r="A20" s="3" t="s">
        <v>22</v>
      </c>
      <c r="B20" s="76" t="s">
        <v>8</v>
      </c>
      <c r="C20" s="77"/>
      <c r="D20" s="4">
        <v>400</v>
      </c>
      <c r="E20" s="4">
        <v>7</v>
      </c>
      <c r="F20" s="5">
        <v>0.15</v>
      </c>
      <c r="G20" s="5">
        <f t="shared" si="2"/>
        <v>60</v>
      </c>
      <c r="H20" s="5">
        <f t="shared" si="3"/>
        <v>420</v>
      </c>
    </row>
    <row r="21" spans="1:8" ht="16.5" thickBot="1" x14ac:dyDescent="0.3">
      <c r="A21" s="3" t="s">
        <v>23</v>
      </c>
      <c r="B21" s="76" t="s">
        <v>8</v>
      </c>
      <c r="C21" s="77"/>
      <c r="D21" s="4">
        <v>90</v>
      </c>
      <c r="E21" s="4">
        <v>7</v>
      </c>
      <c r="F21" s="5">
        <v>0.3</v>
      </c>
      <c r="G21" s="5">
        <f t="shared" si="2"/>
        <v>27</v>
      </c>
      <c r="H21" s="5">
        <f t="shared" si="3"/>
        <v>189</v>
      </c>
    </row>
    <row r="22" spans="1:8" ht="48" thickBot="1" x14ac:dyDescent="0.3">
      <c r="A22" s="3" t="s">
        <v>24</v>
      </c>
      <c r="B22" s="76" t="s">
        <v>8</v>
      </c>
      <c r="C22" s="77"/>
      <c r="D22" s="4">
        <v>100</v>
      </c>
      <c r="E22" s="4">
        <v>7</v>
      </c>
      <c r="F22" s="5">
        <v>0.21</v>
      </c>
      <c r="G22" s="5">
        <f t="shared" si="2"/>
        <v>21</v>
      </c>
      <c r="H22" s="5">
        <f t="shared" si="3"/>
        <v>147</v>
      </c>
    </row>
    <row r="23" spans="1:8" ht="32.25" thickBot="1" x14ac:dyDescent="0.3">
      <c r="A23" s="3" t="s">
        <v>25</v>
      </c>
      <c r="B23" s="76" t="s">
        <v>8</v>
      </c>
      <c r="C23" s="77"/>
      <c r="D23" s="4">
        <v>350</v>
      </c>
      <c r="E23" s="4">
        <v>7</v>
      </c>
      <c r="F23" s="5">
        <v>0.19</v>
      </c>
      <c r="G23" s="5">
        <f t="shared" si="2"/>
        <v>66.5</v>
      </c>
      <c r="H23" s="5">
        <f t="shared" si="3"/>
        <v>465.5</v>
      </c>
    </row>
    <row r="24" spans="1:8" ht="32.25" thickBot="1" x14ac:dyDescent="0.3">
      <c r="A24" s="10" t="s">
        <v>26</v>
      </c>
      <c r="B24" s="68" t="s">
        <v>8</v>
      </c>
      <c r="C24" s="69"/>
      <c r="D24" s="33">
        <v>60</v>
      </c>
      <c r="E24" s="33">
        <v>7</v>
      </c>
      <c r="F24" s="34">
        <v>0.2</v>
      </c>
      <c r="G24" s="34">
        <f t="shared" si="2"/>
        <v>12</v>
      </c>
      <c r="H24" s="34">
        <f t="shared" si="3"/>
        <v>84</v>
      </c>
    </row>
    <row r="25" spans="1:8" ht="16.5" thickBot="1" x14ac:dyDescent="0.3">
      <c r="A25" s="12" t="s">
        <v>68</v>
      </c>
      <c r="B25" s="76" t="s">
        <v>8</v>
      </c>
      <c r="C25" s="78"/>
      <c r="D25" s="12">
        <v>300</v>
      </c>
      <c r="E25" s="12">
        <v>6</v>
      </c>
      <c r="F25" s="56">
        <v>0.35</v>
      </c>
      <c r="G25" s="53">
        <f t="shared" si="2"/>
        <v>105</v>
      </c>
      <c r="H25" s="54">
        <f t="shared" si="3"/>
        <v>630</v>
      </c>
    </row>
    <row r="26" spans="1:8" ht="16.5" thickBot="1" x14ac:dyDescent="0.3">
      <c r="A26" s="12" t="s">
        <v>69</v>
      </c>
      <c r="B26" s="76" t="s">
        <v>8</v>
      </c>
      <c r="C26" s="78"/>
      <c r="D26" s="12">
        <v>300</v>
      </c>
      <c r="E26" s="12">
        <v>6</v>
      </c>
      <c r="F26" s="56">
        <v>0.35</v>
      </c>
      <c r="G26" s="53">
        <f t="shared" si="2"/>
        <v>105</v>
      </c>
      <c r="H26" s="54">
        <f t="shared" si="3"/>
        <v>630</v>
      </c>
    </row>
    <row r="27" spans="1:8" ht="32.25" thickBot="1" x14ac:dyDescent="0.3">
      <c r="A27" s="12" t="s">
        <v>71</v>
      </c>
      <c r="B27" s="70" t="s">
        <v>8</v>
      </c>
      <c r="C27" s="79"/>
      <c r="D27" s="12">
        <v>500</v>
      </c>
      <c r="E27" s="12">
        <v>7</v>
      </c>
      <c r="F27" s="57">
        <v>0.2</v>
      </c>
      <c r="G27" s="55">
        <f t="shared" si="2"/>
        <v>100</v>
      </c>
      <c r="H27" s="58">
        <f t="shared" si="3"/>
        <v>700</v>
      </c>
    </row>
    <row r="28" spans="1:8" ht="32.25" thickBot="1" x14ac:dyDescent="0.3">
      <c r="A28" s="60" t="s">
        <v>70</v>
      </c>
      <c r="B28" s="80" t="s">
        <v>8</v>
      </c>
      <c r="C28" s="81"/>
      <c r="D28" s="60">
        <v>500</v>
      </c>
      <c r="E28" s="60">
        <v>7</v>
      </c>
      <c r="F28" s="61">
        <v>0.2</v>
      </c>
      <c r="G28" s="61">
        <f t="shared" si="2"/>
        <v>100</v>
      </c>
      <c r="H28" s="61">
        <f t="shared" si="3"/>
        <v>700</v>
      </c>
    </row>
    <row r="29" spans="1:8" ht="16.5" thickBot="1" x14ac:dyDescent="0.3">
      <c r="A29" s="70"/>
      <c r="B29" s="75"/>
      <c r="C29" s="75"/>
      <c r="D29" s="75"/>
      <c r="E29" s="75"/>
      <c r="F29" s="75"/>
      <c r="G29" s="75"/>
      <c r="H29" s="71"/>
    </row>
    <row r="30" spans="1:8" ht="32.450000000000003" customHeight="1" thickBot="1" x14ac:dyDescent="0.3">
      <c r="A30" s="72" t="s">
        <v>27</v>
      </c>
      <c r="B30" s="73"/>
      <c r="C30" s="73"/>
      <c r="D30" s="73"/>
      <c r="E30" s="73"/>
      <c r="F30" s="73"/>
      <c r="G30" s="74"/>
      <c r="H30" s="7">
        <f>SUM(H5:H28)</f>
        <v>23808.55</v>
      </c>
    </row>
  </sheetData>
  <mergeCells count="36">
    <mergeCell ref="H1:H2"/>
    <mergeCell ref="A3:H3"/>
    <mergeCell ref="A4:H4"/>
    <mergeCell ref="B5:C5"/>
    <mergeCell ref="F16:F17"/>
    <mergeCell ref="G16:G17"/>
    <mergeCell ref="B9:C9"/>
    <mergeCell ref="A1:B2"/>
    <mergeCell ref="C1:E2"/>
    <mergeCell ref="G1:G2"/>
    <mergeCell ref="B6:C6"/>
    <mergeCell ref="B7:C7"/>
    <mergeCell ref="B8:C8"/>
    <mergeCell ref="H16:H17"/>
    <mergeCell ref="B10:C10"/>
    <mergeCell ref="B11:C11"/>
    <mergeCell ref="B12:C12"/>
    <mergeCell ref="B13:C13"/>
    <mergeCell ref="B14:C14"/>
    <mergeCell ref="D16:D17"/>
    <mergeCell ref="B15:C15"/>
    <mergeCell ref="E16:E17"/>
    <mergeCell ref="B16:C17"/>
    <mergeCell ref="A30:G30"/>
    <mergeCell ref="B24:C24"/>
    <mergeCell ref="A29:H29"/>
    <mergeCell ref="B18:C18"/>
    <mergeCell ref="B19:C19"/>
    <mergeCell ref="B20:C20"/>
    <mergeCell ref="B21:C21"/>
    <mergeCell ref="B22:C22"/>
    <mergeCell ref="B23:C23"/>
    <mergeCell ref="B25:C25"/>
    <mergeCell ref="B26:C26"/>
    <mergeCell ref="B27:C27"/>
    <mergeCell ref="B28:C28"/>
  </mergeCells>
  <phoneticPr fontId="6" type="noConversion"/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workbookViewId="0">
      <selection activeCell="G5" sqref="G5:G14"/>
    </sheetView>
  </sheetViews>
  <sheetFormatPr defaultColWidth="10.7109375" defaultRowHeight="15" x14ac:dyDescent="0.25"/>
  <cols>
    <col min="1" max="1" width="20.7109375" style="2" customWidth="1"/>
    <col min="2" max="4" width="10.7109375" style="2"/>
    <col min="5" max="5" width="10.7109375" style="11"/>
    <col min="6" max="6" width="10.7109375" style="29"/>
    <col min="7" max="7" width="16.42578125" style="29" bestFit="1" customWidth="1"/>
    <col min="8" max="16384" width="10.7109375" style="2"/>
  </cols>
  <sheetData>
    <row r="1" spans="1:7" ht="15.75" x14ac:dyDescent="0.25">
      <c r="A1" s="101" t="s">
        <v>0</v>
      </c>
      <c r="B1" s="87" t="s">
        <v>1</v>
      </c>
      <c r="C1" s="91"/>
      <c r="D1" s="88"/>
      <c r="E1" s="8" t="s">
        <v>2</v>
      </c>
      <c r="F1" s="93" t="s">
        <v>4</v>
      </c>
      <c r="G1" s="93" t="s">
        <v>5</v>
      </c>
    </row>
    <row r="2" spans="1:7" ht="16.5" thickBot="1" x14ac:dyDescent="0.3">
      <c r="A2" s="102"/>
      <c r="B2" s="89"/>
      <c r="C2" s="92"/>
      <c r="D2" s="90"/>
      <c r="E2" s="7" t="s">
        <v>3</v>
      </c>
      <c r="F2" s="94"/>
      <c r="G2" s="94"/>
    </row>
    <row r="3" spans="1:7" ht="18" thickBot="1" x14ac:dyDescent="0.3">
      <c r="A3" s="95" t="s">
        <v>28</v>
      </c>
      <c r="B3" s="96"/>
      <c r="C3" s="96"/>
      <c r="D3" s="96"/>
      <c r="E3" s="96"/>
      <c r="F3" s="96"/>
      <c r="G3" s="97"/>
    </row>
    <row r="4" spans="1:7" ht="16.5" thickBot="1" x14ac:dyDescent="0.3">
      <c r="A4" s="98"/>
      <c r="B4" s="99"/>
      <c r="C4" s="99"/>
      <c r="D4" s="99"/>
      <c r="E4" s="99"/>
      <c r="F4" s="99"/>
      <c r="G4" s="100"/>
    </row>
    <row r="5" spans="1:7" ht="32.25" thickBot="1" x14ac:dyDescent="0.3">
      <c r="A5" s="1" t="s">
        <v>29</v>
      </c>
      <c r="B5" s="4" t="s">
        <v>8</v>
      </c>
      <c r="C5" s="4">
        <v>740</v>
      </c>
      <c r="D5" s="4">
        <v>5</v>
      </c>
      <c r="E5" s="5">
        <v>0.15</v>
      </c>
      <c r="F5" s="28">
        <f>C5*E5</f>
        <v>111</v>
      </c>
      <c r="G5" s="28">
        <f t="shared" ref="F5:G11" si="0">D5*F5</f>
        <v>555</v>
      </c>
    </row>
    <row r="6" spans="1:7" ht="16.5" thickBot="1" x14ac:dyDescent="0.3">
      <c r="A6" s="1" t="s">
        <v>30</v>
      </c>
      <c r="B6" s="4" t="s">
        <v>8</v>
      </c>
      <c r="C6" s="4">
        <v>90</v>
      </c>
      <c r="D6" s="4">
        <v>5</v>
      </c>
      <c r="E6" s="5">
        <v>0.15</v>
      </c>
      <c r="F6" s="28">
        <f t="shared" si="0"/>
        <v>13.5</v>
      </c>
      <c r="G6" s="28">
        <f t="shared" si="0"/>
        <v>67.5</v>
      </c>
    </row>
    <row r="7" spans="1:7" ht="32.25" thickBot="1" x14ac:dyDescent="0.3">
      <c r="A7" s="1" t="s">
        <v>31</v>
      </c>
      <c r="B7" s="4" t="s">
        <v>8</v>
      </c>
      <c r="C7" s="4">
        <v>300</v>
      </c>
      <c r="D7" s="4">
        <v>6</v>
      </c>
      <c r="E7" s="5">
        <v>0.15</v>
      </c>
      <c r="F7" s="28">
        <f t="shared" si="0"/>
        <v>45</v>
      </c>
      <c r="G7" s="28">
        <f t="shared" si="0"/>
        <v>270</v>
      </c>
    </row>
    <row r="8" spans="1:7" ht="32.25" thickBot="1" x14ac:dyDescent="0.3">
      <c r="A8" s="1" t="s">
        <v>32</v>
      </c>
      <c r="B8" s="4" t="s">
        <v>8</v>
      </c>
      <c r="C8" s="4">
        <v>880</v>
      </c>
      <c r="D8" s="4">
        <v>5</v>
      </c>
      <c r="E8" s="5">
        <v>0.15</v>
      </c>
      <c r="F8" s="28">
        <f t="shared" si="0"/>
        <v>132</v>
      </c>
      <c r="G8" s="28">
        <f t="shared" si="0"/>
        <v>660</v>
      </c>
    </row>
    <row r="9" spans="1:7" ht="48" thickBot="1" x14ac:dyDescent="0.3">
      <c r="A9" s="1" t="s">
        <v>33</v>
      </c>
      <c r="B9" s="4" t="s">
        <v>8</v>
      </c>
      <c r="C9" s="4">
        <v>1390</v>
      </c>
      <c r="D9" s="4">
        <v>5</v>
      </c>
      <c r="E9" s="5">
        <v>0.25</v>
      </c>
      <c r="F9" s="28">
        <f t="shared" si="0"/>
        <v>347.5</v>
      </c>
      <c r="G9" s="28">
        <f t="shared" si="0"/>
        <v>1737.5</v>
      </c>
    </row>
    <row r="10" spans="1:7" ht="79.5" thickBot="1" x14ac:dyDescent="0.3">
      <c r="A10" s="32" t="s">
        <v>34</v>
      </c>
      <c r="B10" s="33" t="s">
        <v>8</v>
      </c>
      <c r="C10" s="33">
        <v>168</v>
      </c>
      <c r="D10" s="33">
        <v>5</v>
      </c>
      <c r="E10" s="34">
        <v>0.2</v>
      </c>
      <c r="F10" s="31">
        <f t="shared" si="0"/>
        <v>33.6</v>
      </c>
      <c r="G10" s="31">
        <f t="shared" si="0"/>
        <v>168</v>
      </c>
    </row>
    <row r="11" spans="1:7" ht="16.5" thickBot="1" x14ac:dyDescent="0.3">
      <c r="A11" s="40" t="s">
        <v>35</v>
      </c>
      <c r="B11" s="41" t="s">
        <v>8</v>
      </c>
      <c r="C11" s="41">
        <v>150</v>
      </c>
      <c r="D11" s="41">
        <v>5</v>
      </c>
      <c r="E11" s="42">
        <v>0.2</v>
      </c>
      <c r="F11" s="43">
        <f t="shared" si="0"/>
        <v>30</v>
      </c>
      <c r="G11" s="44">
        <f t="shared" si="0"/>
        <v>150</v>
      </c>
    </row>
    <row r="12" spans="1:7" ht="16.5" thickBot="1" x14ac:dyDescent="0.3">
      <c r="A12" s="40" t="s">
        <v>64</v>
      </c>
      <c r="B12" s="62" t="s">
        <v>8</v>
      </c>
      <c r="C12" s="62">
        <v>2720</v>
      </c>
      <c r="D12" s="62">
        <v>4</v>
      </c>
      <c r="E12" s="63">
        <v>0.2</v>
      </c>
      <c r="F12" s="64">
        <f t="shared" ref="F12:F14" si="1">C12*E12</f>
        <v>544</v>
      </c>
      <c r="G12" s="65">
        <f t="shared" ref="G12:G14" si="2">D12*F12</f>
        <v>2176</v>
      </c>
    </row>
    <row r="13" spans="1:7" ht="16.5" thickBot="1" x14ac:dyDescent="0.3">
      <c r="A13" s="40" t="s">
        <v>65</v>
      </c>
      <c r="B13" s="41" t="s">
        <v>8</v>
      </c>
      <c r="C13" s="41">
        <v>1600</v>
      </c>
      <c r="D13" s="41">
        <v>5</v>
      </c>
      <c r="E13" s="42">
        <v>0.2</v>
      </c>
      <c r="F13" s="43">
        <f t="shared" si="1"/>
        <v>320</v>
      </c>
      <c r="G13" s="44">
        <f t="shared" si="2"/>
        <v>1600</v>
      </c>
    </row>
    <row r="14" spans="1:7" ht="16.5" thickBot="1" x14ac:dyDescent="0.3">
      <c r="A14" s="49" t="s">
        <v>72</v>
      </c>
      <c r="B14" s="46" t="s">
        <v>8</v>
      </c>
      <c r="C14" s="41">
        <v>200</v>
      </c>
      <c r="D14" s="41">
        <v>6</v>
      </c>
      <c r="E14" s="63">
        <v>0.2</v>
      </c>
      <c r="F14" s="43">
        <f t="shared" si="1"/>
        <v>40</v>
      </c>
      <c r="G14" s="44">
        <f t="shared" si="2"/>
        <v>240</v>
      </c>
    </row>
    <row r="15" spans="1:7" ht="16.5" thickBot="1" x14ac:dyDescent="0.3">
      <c r="A15" s="35"/>
      <c r="B15" s="36"/>
      <c r="C15" s="36"/>
      <c r="D15" s="36"/>
      <c r="E15" s="37"/>
      <c r="F15" s="38"/>
      <c r="G15" s="39"/>
    </row>
    <row r="16" spans="1:7" ht="32.25" customHeight="1" thickBot="1" x14ac:dyDescent="0.3">
      <c r="A16" s="72" t="s">
        <v>27</v>
      </c>
      <c r="B16" s="73"/>
      <c r="C16" s="73"/>
      <c r="D16" s="73"/>
      <c r="E16" s="73"/>
      <c r="F16" s="74"/>
      <c r="G16" s="27">
        <f>SUM(G5:G14)</f>
        <v>7624</v>
      </c>
    </row>
  </sheetData>
  <mergeCells count="7">
    <mergeCell ref="G1:G2"/>
    <mergeCell ref="A3:G3"/>
    <mergeCell ref="A4:G4"/>
    <mergeCell ref="A16:F16"/>
    <mergeCell ref="A1:A2"/>
    <mergeCell ref="B1:D2"/>
    <mergeCell ref="F1:F2"/>
  </mergeCells>
  <phoneticPr fontId="6" type="noConversion"/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G5" sqref="G5:G7"/>
    </sheetView>
  </sheetViews>
  <sheetFormatPr defaultRowHeight="15" x14ac:dyDescent="0.25"/>
  <cols>
    <col min="1" max="1" width="20.7109375" style="6" customWidth="1"/>
    <col min="2" max="4" width="10.7109375" style="6" customWidth="1"/>
    <col min="5" max="5" width="10.7109375" style="9" customWidth="1"/>
    <col min="6" max="6" width="10.7109375" style="30" customWidth="1"/>
    <col min="7" max="7" width="20.7109375" style="30" customWidth="1"/>
    <col min="8" max="16384" width="9.140625" style="6"/>
  </cols>
  <sheetData>
    <row r="1" spans="1:7" ht="18" customHeight="1" x14ac:dyDescent="0.25">
      <c r="A1" s="101" t="s">
        <v>0</v>
      </c>
      <c r="B1" s="87" t="s">
        <v>1</v>
      </c>
      <c r="C1" s="91"/>
      <c r="D1" s="88"/>
      <c r="E1" s="8" t="s">
        <v>2</v>
      </c>
      <c r="F1" s="93" t="s">
        <v>4</v>
      </c>
      <c r="G1" s="93" t="s">
        <v>5</v>
      </c>
    </row>
    <row r="2" spans="1:7" ht="16.5" thickBot="1" x14ac:dyDescent="0.3">
      <c r="A2" s="102"/>
      <c r="B2" s="89"/>
      <c r="C2" s="92"/>
      <c r="D2" s="90"/>
      <c r="E2" s="7" t="s">
        <v>3</v>
      </c>
      <c r="F2" s="94"/>
      <c r="G2" s="94"/>
    </row>
    <row r="3" spans="1:7" ht="18" thickBot="1" x14ac:dyDescent="0.3">
      <c r="A3" s="95" t="s">
        <v>36</v>
      </c>
      <c r="B3" s="96"/>
      <c r="C3" s="96"/>
      <c r="D3" s="96"/>
      <c r="E3" s="96"/>
      <c r="F3" s="96"/>
      <c r="G3" s="97"/>
    </row>
    <row r="4" spans="1:7" ht="16.5" thickBot="1" x14ac:dyDescent="0.3">
      <c r="A4" s="76"/>
      <c r="B4" s="84"/>
      <c r="C4" s="84"/>
      <c r="D4" s="84"/>
      <c r="E4" s="84"/>
      <c r="F4" s="84"/>
      <c r="G4" s="77"/>
    </row>
    <row r="5" spans="1:7" ht="16.5" thickBot="1" x14ac:dyDescent="0.3">
      <c r="A5" s="1" t="s">
        <v>37</v>
      </c>
      <c r="B5" s="4" t="s">
        <v>38</v>
      </c>
      <c r="C5" s="4">
        <v>200</v>
      </c>
      <c r="D5" s="4">
        <v>6</v>
      </c>
      <c r="E5" s="5">
        <v>1.75</v>
      </c>
      <c r="F5" s="28">
        <f t="shared" ref="F5:G6" si="0">C5*E5</f>
        <v>350</v>
      </c>
      <c r="G5" s="28">
        <f t="shared" si="0"/>
        <v>2100</v>
      </c>
    </row>
    <row r="6" spans="1:7" ht="16.5" thickBot="1" x14ac:dyDescent="0.3">
      <c r="A6" s="1" t="s">
        <v>39</v>
      </c>
      <c r="B6" s="4" t="s">
        <v>38</v>
      </c>
      <c r="C6" s="4">
        <v>60</v>
      </c>
      <c r="D6" s="4">
        <v>6</v>
      </c>
      <c r="E6" s="5">
        <v>1.75</v>
      </c>
      <c r="F6" s="28">
        <f t="shared" si="0"/>
        <v>105</v>
      </c>
      <c r="G6" s="28">
        <f t="shared" si="0"/>
        <v>630</v>
      </c>
    </row>
    <row r="7" spans="1:7" ht="35.25" thickBot="1" x14ac:dyDescent="0.3">
      <c r="A7" s="1" t="s">
        <v>66</v>
      </c>
      <c r="B7" s="4" t="s">
        <v>38</v>
      </c>
      <c r="C7" s="4">
        <v>670</v>
      </c>
      <c r="D7" s="4">
        <v>5</v>
      </c>
      <c r="E7" s="5">
        <v>1.75</v>
      </c>
      <c r="F7" s="28">
        <f>C7*E7</f>
        <v>1172.5</v>
      </c>
      <c r="G7" s="28">
        <f>D7*F7</f>
        <v>5862.5</v>
      </c>
    </row>
    <row r="8" spans="1:7" ht="16.5" thickBot="1" x14ac:dyDescent="0.3">
      <c r="A8" s="76" t="s">
        <v>67</v>
      </c>
      <c r="B8" s="84"/>
      <c r="C8" s="84"/>
      <c r="D8" s="84"/>
      <c r="E8" s="84"/>
      <c r="F8" s="84"/>
      <c r="G8" s="77"/>
    </row>
    <row r="9" spans="1:7" ht="32.25" customHeight="1" thickBot="1" x14ac:dyDescent="0.3">
      <c r="A9" s="72" t="s">
        <v>27</v>
      </c>
      <c r="B9" s="73"/>
      <c r="C9" s="73"/>
      <c r="D9" s="73"/>
      <c r="E9" s="73"/>
      <c r="F9" s="74"/>
      <c r="G9" s="27">
        <f>SUM(G5:G7)</f>
        <v>8592.5</v>
      </c>
    </row>
  </sheetData>
  <mergeCells count="8">
    <mergeCell ref="A9:F9"/>
    <mergeCell ref="A3:G3"/>
    <mergeCell ref="A4:G4"/>
    <mergeCell ref="A1:A2"/>
    <mergeCell ref="B1:D2"/>
    <mergeCell ref="F1:F2"/>
    <mergeCell ref="G1:G2"/>
    <mergeCell ref="A8:G8"/>
  </mergeCells>
  <phoneticPr fontId="6" type="noConversion"/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G5" sqref="G5:G15"/>
    </sheetView>
  </sheetViews>
  <sheetFormatPr defaultColWidth="10.7109375" defaultRowHeight="15" x14ac:dyDescent="0.25"/>
  <cols>
    <col min="1" max="1" width="20.7109375" style="2" customWidth="1"/>
    <col min="2" max="4" width="10.7109375" style="2"/>
    <col min="5" max="5" width="10.7109375" style="11"/>
    <col min="6" max="7" width="10.7109375" style="29"/>
    <col min="8" max="16384" width="10.7109375" style="2"/>
  </cols>
  <sheetData>
    <row r="1" spans="1:7" ht="15.75" x14ac:dyDescent="0.25">
      <c r="A1" s="101" t="s">
        <v>0</v>
      </c>
      <c r="B1" s="87" t="s">
        <v>1</v>
      </c>
      <c r="C1" s="91"/>
      <c r="D1" s="88"/>
      <c r="E1" s="8" t="s">
        <v>2</v>
      </c>
      <c r="F1" s="93" t="s">
        <v>4</v>
      </c>
      <c r="G1" s="93" t="s">
        <v>5</v>
      </c>
    </row>
    <row r="2" spans="1:7" ht="16.5" thickBot="1" x14ac:dyDescent="0.3">
      <c r="A2" s="102"/>
      <c r="B2" s="89"/>
      <c r="C2" s="92"/>
      <c r="D2" s="90"/>
      <c r="E2" s="7" t="s">
        <v>3</v>
      </c>
      <c r="F2" s="94"/>
      <c r="G2" s="94"/>
    </row>
    <row r="3" spans="1:7" ht="18" thickBot="1" x14ac:dyDescent="0.3">
      <c r="A3" s="95" t="s">
        <v>40</v>
      </c>
      <c r="B3" s="96"/>
      <c r="C3" s="96"/>
      <c r="D3" s="96"/>
      <c r="E3" s="96"/>
      <c r="F3" s="96"/>
      <c r="G3" s="97"/>
    </row>
    <row r="4" spans="1:7" ht="16.5" thickBot="1" x14ac:dyDescent="0.3">
      <c r="A4" s="76"/>
      <c r="B4" s="84"/>
      <c r="C4" s="84"/>
      <c r="D4" s="84"/>
      <c r="E4" s="84"/>
      <c r="F4" s="84"/>
      <c r="G4" s="77"/>
    </row>
    <row r="5" spans="1:7" ht="32.25" thickBot="1" x14ac:dyDescent="0.3">
      <c r="A5" s="1" t="s">
        <v>41</v>
      </c>
      <c r="B5" s="4" t="s">
        <v>8</v>
      </c>
      <c r="C5" s="4">
        <v>275</v>
      </c>
      <c r="D5" s="4">
        <v>2</v>
      </c>
      <c r="E5" s="5"/>
      <c r="F5" s="28">
        <v>11</v>
      </c>
      <c r="G5" s="28">
        <f>D5*F5</f>
        <v>22</v>
      </c>
    </row>
    <row r="6" spans="1:7" ht="32.25" thickBot="1" x14ac:dyDescent="0.3">
      <c r="A6" s="1" t="s">
        <v>42</v>
      </c>
      <c r="B6" s="4" t="s">
        <v>8</v>
      </c>
      <c r="C6" s="4">
        <v>700</v>
      </c>
      <c r="D6" s="4">
        <v>2</v>
      </c>
      <c r="E6" s="5"/>
      <c r="F6" s="28">
        <v>28</v>
      </c>
      <c r="G6" s="28">
        <f>D6*F6</f>
        <v>56</v>
      </c>
    </row>
    <row r="7" spans="1:7" ht="32.25" thickBot="1" x14ac:dyDescent="0.3">
      <c r="A7" s="15" t="s">
        <v>43</v>
      </c>
      <c r="B7" s="66" t="s">
        <v>8</v>
      </c>
      <c r="C7" s="66">
        <v>4125</v>
      </c>
      <c r="D7" s="66">
        <v>2</v>
      </c>
      <c r="E7" s="85"/>
      <c r="F7" s="103">
        <v>165</v>
      </c>
      <c r="G7" s="103">
        <f>D7*F7</f>
        <v>330</v>
      </c>
    </row>
    <row r="8" spans="1:7" ht="32.25" thickBot="1" x14ac:dyDescent="0.3">
      <c r="A8" s="1" t="s">
        <v>44</v>
      </c>
      <c r="B8" s="67"/>
      <c r="C8" s="67"/>
      <c r="D8" s="67"/>
      <c r="E8" s="86"/>
      <c r="F8" s="104"/>
      <c r="G8" s="104"/>
    </row>
    <row r="9" spans="1:7" ht="16.5" thickBot="1" x14ac:dyDescent="0.3">
      <c r="A9" s="1" t="s">
        <v>45</v>
      </c>
      <c r="B9" s="4" t="s">
        <v>8</v>
      </c>
      <c r="C9" s="4">
        <v>1020</v>
      </c>
      <c r="D9" s="4">
        <v>2</v>
      </c>
      <c r="E9" s="5"/>
      <c r="F9" s="28">
        <v>150</v>
      </c>
      <c r="G9" s="28">
        <f>D9*F9</f>
        <v>300</v>
      </c>
    </row>
    <row r="10" spans="1:7" ht="16.5" thickBot="1" x14ac:dyDescent="0.3">
      <c r="A10" s="1" t="s">
        <v>46</v>
      </c>
      <c r="B10" s="4" t="s">
        <v>8</v>
      </c>
      <c r="C10" s="4">
        <v>486</v>
      </c>
      <c r="D10" s="4">
        <v>2</v>
      </c>
      <c r="E10" s="5"/>
      <c r="F10" s="28">
        <v>75</v>
      </c>
      <c r="G10" s="28">
        <f>D10*F10</f>
        <v>150</v>
      </c>
    </row>
    <row r="11" spans="1:7" ht="32.25" thickBot="1" x14ac:dyDescent="0.3">
      <c r="A11" s="1" t="s">
        <v>73</v>
      </c>
      <c r="B11" s="76" t="s">
        <v>47</v>
      </c>
      <c r="C11" s="77"/>
      <c r="D11" s="47">
        <v>5</v>
      </c>
      <c r="E11" s="48"/>
      <c r="F11" s="28"/>
      <c r="G11" s="105">
        <v>3000</v>
      </c>
    </row>
    <row r="12" spans="1:7" ht="16.5" thickBot="1" x14ac:dyDescent="0.3">
      <c r="A12" s="15" t="s">
        <v>74</v>
      </c>
      <c r="B12" s="76" t="s">
        <v>47</v>
      </c>
      <c r="C12" s="77"/>
      <c r="D12" s="4">
        <v>6</v>
      </c>
      <c r="E12" s="5"/>
      <c r="F12" s="28"/>
      <c r="G12" s="106"/>
    </row>
    <row r="13" spans="1:7" ht="16.5" thickBot="1" x14ac:dyDescent="0.3">
      <c r="A13" s="1" t="s">
        <v>48</v>
      </c>
      <c r="B13" s="76" t="s">
        <v>47</v>
      </c>
      <c r="C13" s="77"/>
      <c r="D13" s="4">
        <v>5</v>
      </c>
      <c r="E13" s="5"/>
      <c r="F13" s="28"/>
      <c r="G13" s="106"/>
    </row>
    <row r="14" spans="1:7" ht="16.5" thickBot="1" x14ac:dyDescent="0.3">
      <c r="A14" s="1" t="s">
        <v>49</v>
      </c>
      <c r="B14" s="76" t="s">
        <v>47</v>
      </c>
      <c r="C14" s="77"/>
      <c r="D14" s="4">
        <v>6</v>
      </c>
      <c r="E14" s="5"/>
      <c r="F14" s="28"/>
      <c r="G14" s="106"/>
    </row>
    <row r="15" spans="1:7" ht="32.25" thickBot="1" x14ac:dyDescent="0.3">
      <c r="A15" s="1" t="s">
        <v>50</v>
      </c>
      <c r="B15" s="76" t="s">
        <v>47</v>
      </c>
      <c r="C15" s="77"/>
      <c r="D15" s="4">
        <v>5</v>
      </c>
      <c r="E15" s="5"/>
      <c r="F15" s="28"/>
      <c r="G15" s="107"/>
    </row>
    <row r="16" spans="1:7" ht="16.5" thickBot="1" x14ac:dyDescent="0.3">
      <c r="A16" s="76" t="s">
        <v>61</v>
      </c>
      <c r="B16" s="84"/>
      <c r="C16" s="84"/>
      <c r="D16" s="84"/>
      <c r="E16" s="84"/>
      <c r="F16" s="84"/>
      <c r="G16" s="77"/>
    </row>
    <row r="17" spans="1:7" ht="32.25" customHeight="1" thickBot="1" x14ac:dyDescent="0.3">
      <c r="A17" s="72" t="s">
        <v>27</v>
      </c>
      <c r="B17" s="73"/>
      <c r="C17" s="73"/>
      <c r="D17" s="73"/>
      <c r="E17" s="73"/>
      <c r="F17" s="74"/>
      <c r="G17" s="27">
        <f>SUM(G5:G15)</f>
        <v>3858</v>
      </c>
    </row>
  </sheetData>
  <mergeCells count="20">
    <mergeCell ref="G11:G15"/>
    <mergeCell ref="B13:C13"/>
    <mergeCell ref="B14:C14"/>
    <mergeCell ref="B15:C15"/>
    <mergeCell ref="A1:A2"/>
    <mergeCell ref="B1:D2"/>
    <mergeCell ref="F1:F2"/>
    <mergeCell ref="G1:G2"/>
    <mergeCell ref="A17:F17"/>
    <mergeCell ref="A3:G3"/>
    <mergeCell ref="A4:G4"/>
    <mergeCell ref="B7:B8"/>
    <mergeCell ref="C7:C8"/>
    <mergeCell ref="D7:D8"/>
    <mergeCell ref="E7:E8"/>
    <mergeCell ref="F7:F8"/>
    <mergeCell ref="G7:G8"/>
    <mergeCell ref="A16:G16"/>
    <mergeCell ref="B12:C12"/>
    <mergeCell ref="B11:C11"/>
  </mergeCells>
  <phoneticPr fontId="6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>
      <selection activeCell="I5" sqref="I5:I9"/>
    </sheetView>
  </sheetViews>
  <sheetFormatPr defaultColWidth="10.7109375" defaultRowHeight="15" x14ac:dyDescent="0.25"/>
  <cols>
    <col min="1" max="1" width="20.7109375" style="13" customWidth="1"/>
    <col min="2" max="6" width="10.7109375" style="13"/>
    <col min="7" max="9" width="10.7109375" style="14"/>
    <col min="10" max="16384" width="10.7109375" style="13"/>
  </cols>
  <sheetData>
    <row r="1" spans="1:9" ht="15.75" x14ac:dyDescent="0.25">
      <c r="A1" s="101" t="s">
        <v>0</v>
      </c>
      <c r="B1" s="87" t="s">
        <v>1</v>
      </c>
      <c r="C1" s="91"/>
      <c r="D1" s="91"/>
      <c r="E1" s="91"/>
      <c r="F1" s="88"/>
      <c r="G1" s="21" t="s">
        <v>2</v>
      </c>
      <c r="H1" s="108" t="s">
        <v>4</v>
      </c>
      <c r="I1" s="82" t="s">
        <v>5</v>
      </c>
    </row>
    <row r="2" spans="1:9" ht="16.5" thickBot="1" x14ac:dyDescent="0.3">
      <c r="A2" s="102"/>
      <c r="B2" s="89"/>
      <c r="C2" s="92"/>
      <c r="D2" s="92"/>
      <c r="E2" s="92"/>
      <c r="F2" s="90"/>
      <c r="G2" s="22" t="s">
        <v>3</v>
      </c>
      <c r="H2" s="109"/>
      <c r="I2" s="83"/>
    </row>
    <row r="3" spans="1:9" ht="18" thickBot="1" x14ac:dyDescent="0.3">
      <c r="A3" s="95" t="s">
        <v>51</v>
      </c>
      <c r="B3" s="96"/>
      <c r="C3" s="96"/>
      <c r="D3" s="96"/>
      <c r="E3" s="96"/>
      <c r="F3" s="96"/>
      <c r="G3" s="96"/>
      <c r="H3" s="96"/>
      <c r="I3" s="97"/>
    </row>
    <row r="4" spans="1:9" ht="16.5" thickBot="1" x14ac:dyDescent="0.3">
      <c r="A4" s="98"/>
      <c r="B4" s="99"/>
      <c r="C4" s="99"/>
      <c r="D4" s="99"/>
      <c r="E4" s="99"/>
      <c r="F4" s="99"/>
      <c r="G4" s="99"/>
      <c r="H4" s="99"/>
      <c r="I4" s="100"/>
    </row>
    <row r="5" spans="1:9" ht="16.5" thickBot="1" x14ac:dyDescent="0.3">
      <c r="A5" s="1" t="s">
        <v>52</v>
      </c>
      <c r="B5" s="4" t="s">
        <v>53</v>
      </c>
      <c r="C5" s="76">
        <v>5</v>
      </c>
      <c r="D5" s="84"/>
      <c r="E5" s="77"/>
      <c r="F5" s="4">
        <v>2</v>
      </c>
      <c r="G5" s="20"/>
      <c r="H5" s="20"/>
      <c r="I5" s="23">
        <v>200</v>
      </c>
    </row>
    <row r="6" spans="1:9" ht="32.25" thickBot="1" x14ac:dyDescent="0.3">
      <c r="A6" s="1" t="s">
        <v>54</v>
      </c>
      <c r="B6" s="4" t="s">
        <v>53</v>
      </c>
      <c r="C6" s="76">
        <v>1</v>
      </c>
      <c r="D6" s="84"/>
      <c r="E6" s="77"/>
      <c r="F6" s="4">
        <v>2</v>
      </c>
      <c r="G6" s="20"/>
      <c r="H6" s="20"/>
      <c r="I6" s="23">
        <v>40</v>
      </c>
    </row>
    <row r="7" spans="1:9" ht="32.25" thickBot="1" x14ac:dyDescent="0.3">
      <c r="A7" s="1" t="s">
        <v>55</v>
      </c>
      <c r="B7" s="4" t="s">
        <v>53</v>
      </c>
      <c r="C7" s="76">
        <v>16</v>
      </c>
      <c r="D7" s="84"/>
      <c r="E7" s="77"/>
      <c r="F7" s="4">
        <v>2</v>
      </c>
      <c r="G7" s="20"/>
      <c r="H7" s="20"/>
      <c r="I7" s="23">
        <v>640</v>
      </c>
    </row>
    <row r="8" spans="1:9" ht="16.5" thickBot="1" x14ac:dyDescent="0.3">
      <c r="A8" s="1" t="s">
        <v>46</v>
      </c>
      <c r="B8" s="4" t="s">
        <v>53</v>
      </c>
      <c r="C8" s="76">
        <v>14</v>
      </c>
      <c r="D8" s="84"/>
      <c r="E8" s="77"/>
      <c r="F8" s="4">
        <v>2</v>
      </c>
      <c r="G8" s="20"/>
      <c r="H8" s="20"/>
      <c r="I8" s="23">
        <v>560</v>
      </c>
    </row>
    <row r="9" spans="1:9" ht="16.5" thickBot="1" x14ac:dyDescent="0.3">
      <c r="A9" s="15" t="s">
        <v>75</v>
      </c>
      <c r="B9" s="12" t="s">
        <v>53</v>
      </c>
      <c r="C9" s="76">
        <v>1</v>
      </c>
      <c r="D9" s="110"/>
      <c r="E9" s="78"/>
      <c r="F9" s="12">
        <v>2</v>
      </c>
      <c r="G9" s="23"/>
      <c r="H9" s="23"/>
      <c r="I9" s="23">
        <v>40</v>
      </c>
    </row>
    <row r="10" spans="1:9" ht="16.5" thickBot="1" x14ac:dyDescent="0.3">
      <c r="A10" s="76"/>
      <c r="B10" s="84"/>
      <c r="C10" s="84"/>
      <c r="D10" s="84"/>
      <c r="E10" s="84"/>
      <c r="F10" s="84"/>
      <c r="G10" s="84"/>
      <c r="H10" s="84"/>
      <c r="I10" s="77"/>
    </row>
    <row r="11" spans="1:9" ht="32.450000000000003" customHeight="1" thickBot="1" x14ac:dyDescent="0.3">
      <c r="A11" s="72" t="s">
        <v>27</v>
      </c>
      <c r="B11" s="73"/>
      <c r="C11" s="73"/>
      <c r="D11" s="73"/>
      <c r="E11" s="73"/>
      <c r="F11" s="73"/>
      <c r="G11" s="73"/>
      <c r="H11" s="73"/>
      <c r="I11" s="7">
        <f>SUM(I5:I9)</f>
        <v>1480</v>
      </c>
    </row>
  </sheetData>
  <mergeCells count="13">
    <mergeCell ref="A1:A2"/>
    <mergeCell ref="B1:F2"/>
    <mergeCell ref="H1:H2"/>
    <mergeCell ref="I1:I2"/>
    <mergeCell ref="A11:H11"/>
    <mergeCell ref="C7:E7"/>
    <mergeCell ref="C8:E8"/>
    <mergeCell ref="A3:I3"/>
    <mergeCell ref="A4:I4"/>
    <mergeCell ref="C5:E5"/>
    <mergeCell ref="C6:E6"/>
    <mergeCell ref="A10:I10"/>
    <mergeCell ref="C9:E9"/>
  </mergeCells>
  <phoneticPr fontId="6" type="noConversion"/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workbookViewId="0">
      <selection sqref="A1:G1"/>
    </sheetView>
  </sheetViews>
  <sheetFormatPr defaultColWidth="10.7109375" defaultRowHeight="15" x14ac:dyDescent="0.25"/>
  <cols>
    <col min="1" max="2" width="20.7109375" style="16" customWidth="1"/>
    <col min="3" max="6" width="10.7109375" style="16"/>
    <col min="7" max="7" width="21.7109375" style="17" customWidth="1"/>
    <col min="8" max="16384" width="10.7109375" style="16"/>
  </cols>
  <sheetData>
    <row r="1" spans="1:7" ht="18" customHeight="1" thickBot="1" x14ac:dyDescent="0.3">
      <c r="A1" s="111" t="s">
        <v>78</v>
      </c>
      <c r="B1" s="112"/>
      <c r="C1" s="112"/>
      <c r="D1" s="112"/>
      <c r="E1" s="112"/>
      <c r="F1" s="112"/>
      <c r="G1" s="113"/>
    </row>
    <row r="2" spans="1:7" ht="18" customHeight="1" thickBot="1" x14ac:dyDescent="0.3">
      <c r="A2" s="116"/>
      <c r="B2" s="116"/>
      <c r="C2" s="116"/>
      <c r="D2" s="116"/>
      <c r="E2" s="116"/>
      <c r="F2" s="116"/>
      <c r="G2" s="116"/>
    </row>
    <row r="3" spans="1:7" ht="99.95" customHeight="1" thickBot="1" x14ac:dyDescent="0.3">
      <c r="A3" s="114" t="s">
        <v>62</v>
      </c>
      <c r="B3" s="115"/>
      <c r="C3" s="76" t="s">
        <v>56</v>
      </c>
      <c r="D3" s="84"/>
      <c r="E3" s="84"/>
      <c r="F3" s="77"/>
      <c r="G3" s="23">
        <v>3000</v>
      </c>
    </row>
    <row r="4" spans="1:7" ht="99.95" customHeight="1" thickBot="1" x14ac:dyDescent="0.3">
      <c r="A4" s="114" t="s">
        <v>76</v>
      </c>
      <c r="B4" s="117"/>
      <c r="C4" s="76" t="s">
        <v>56</v>
      </c>
      <c r="D4" s="110"/>
      <c r="E4" s="110"/>
      <c r="F4" s="78"/>
      <c r="G4" s="23">
        <v>1000</v>
      </c>
    </row>
    <row r="5" spans="1:7" ht="16.5" thickBot="1" x14ac:dyDescent="0.3">
      <c r="A5" s="76"/>
      <c r="B5" s="84"/>
      <c r="C5" s="84"/>
      <c r="D5" s="84"/>
      <c r="E5" s="84"/>
      <c r="F5" s="84"/>
      <c r="G5" s="84"/>
    </row>
    <row r="6" spans="1:7" ht="32.450000000000003" customHeight="1" thickBot="1" x14ac:dyDescent="0.3">
      <c r="A6" s="72" t="s">
        <v>27</v>
      </c>
      <c r="B6" s="73"/>
      <c r="C6" s="73"/>
      <c r="D6" s="73"/>
      <c r="E6" s="73"/>
      <c r="F6" s="73"/>
      <c r="G6" s="59">
        <f>SUM(G3,G4)</f>
        <v>4000</v>
      </c>
    </row>
  </sheetData>
  <mergeCells count="8">
    <mergeCell ref="A1:G1"/>
    <mergeCell ref="A3:B3"/>
    <mergeCell ref="A6:F6"/>
    <mergeCell ref="A5:G5"/>
    <mergeCell ref="A2:G2"/>
    <mergeCell ref="C3:F3"/>
    <mergeCell ref="A4:B4"/>
    <mergeCell ref="C4:F4"/>
  </mergeCells>
  <phoneticPr fontId="6" type="noConversion"/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workbookViewId="0">
      <selection activeCell="G19" sqref="G19"/>
    </sheetView>
  </sheetViews>
  <sheetFormatPr defaultColWidth="10.7109375" defaultRowHeight="15" x14ac:dyDescent="0.25"/>
  <cols>
    <col min="1" max="1" width="40.7109375" style="16" customWidth="1"/>
    <col min="2" max="2" width="20.7109375" style="26" customWidth="1"/>
    <col min="3" max="6" width="10.7109375" style="16"/>
    <col min="7" max="7" width="22.7109375" style="16" customWidth="1"/>
    <col min="8" max="16384" width="10.7109375" style="16"/>
  </cols>
  <sheetData>
    <row r="1" spans="1:6" ht="18" customHeight="1" thickBot="1" x14ac:dyDescent="0.3">
      <c r="A1" s="119" t="s">
        <v>57</v>
      </c>
      <c r="B1" s="120"/>
      <c r="D1" s="50"/>
      <c r="E1" s="50">
        <v>0.22</v>
      </c>
      <c r="F1" s="50">
        <v>0.02</v>
      </c>
    </row>
    <row r="2" spans="1:6" ht="16.5" thickBot="1" x14ac:dyDescent="0.3">
      <c r="A2" s="118"/>
      <c r="B2" s="77"/>
    </row>
    <row r="3" spans="1:6" ht="16.5" thickBot="1" x14ac:dyDescent="0.3">
      <c r="A3" s="51" t="s">
        <v>58</v>
      </c>
      <c r="B3" s="24">
        <v>49363.05</v>
      </c>
    </row>
    <row r="4" spans="1:6" ht="50.1" customHeight="1" thickBot="1" x14ac:dyDescent="0.3">
      <c r="A4" s="51" t="s">
        <v>77</v>
      </c>
      <c r="B4" s="45">
        <f>B3*F1</f>
        <v>987.26100000000008</v>
      </c>
    </row>
    <row r="5" spans="1:6" ht="50.1" customHeight="1" thickBot="1" x14ac:dyDescent="0.3">
      <c r="A5" s="51" t="s">
        <v>59</v>
      </c>
      <c r="B5" s="24">
        <f>B3-B4</f>
        <v>48375.789000000004</v>
      </c>
    </row>
    <row r="6" spans="1:6" ht="16.5" thickBot="1" x14ac:dyDescent="0.3">
      <c r="A6" s="51" t="s">
        <v>60</v>
      </c>
      <c r="B6" s="24">
        <f>B3*E1</f>
        <v>10859.871000000001</v>
      </c>
    </row>
    <row r="7" spans="1:6" ht="16.5" thickBot="1" x14ac:dyDescent="0.3">
      <c r="A7" s="118"/>
      <c r="B7" s="77"/>
    </row>
    <row r="8" spans="1:6" ht="32.450000000000003" customHeight="1" thickBot="1" x14ac:dyDescent="0.3">
      <c r="A8" s="52" t="s">
        <v>27</v>
      </c>
      <c r="B8" s="25">
        <f>SUM(B4:B6)</f>
        <v>60222.921000000002</v>
      </c>
    </row>
  </sheetData>
  <mergeCells count="3">
    <mergeCell ref="A7:B7"/>
    <mergeCell ref="A2:B2"/>
    <mergeCell ref="A1:B1"/>
  </mergeCells>
  <phoneticPr fontId="6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7</vt:i4>
      </vt:variant>
    </vt:vector>
  </HeadingPairs>
  <TitlesOfParts>
    <vt:vector size="7" baseType="lpstr">
      <vt:lpstr>(A) Taglio Tappeto erboso (...)</vt:lpstr>
      <vt:lpstr>(B) Taglio Banchine stradali</vt:lpstr>
      <vt:lpstr>(C) Potature siepi (...)</vt:lpstr>
      <vt:lpstr>(D) Interventi di Diserbo</vt:lpstr>
      <vt:lpstr>(E) Fornitura terriccio (...)</vt:lpstr>
      <vt:lpstr>(F)Potature piante (...)</vt:lpstr>
      <vt:lpstr>QUADRO ECONOMICO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Attilio</dc:creator>
  <cp:lastModifiedBy>Raffaella</cp:lastModifiedBy>
  <cp:lastPrinted>2021-02-19T09:58:41Z</cp:lastPrinted>
  <dcterms:created xsi:type="dcterms:W3CDTF">2016-12-01T20:21:17Z</dcterms:created>
  <dcterms:modified xsi:type="dcterms:W3CDTF">2021-03-22T14:40:52Z</dcterms:modified>
</cp:coreProperties>
</file>